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INFORMACIÓN LDF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EAEPED_OG!$B$2:$H$168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s="1"/>
  <c r="F18" i="1"/>
  <c r="G18" i="1" s="1"/>
  <c r="H158" i="1" l="1"/>
  <c r="H141" i="1"/>
  <c r="H139" i="1"/>
  <c r="H128" i="1"/>
  <c r="H125" i="1"/>
  <c r="H121" i="1"/>
  <c r="H102" i="1"/>
  <c r="H66" i="1"/>
  <c r="H72" i="1"/>
  <c r="H51" i="1"/>
  <c r="H48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E129" i="1"/>
  <c r="H129" i="1" s="1"/>
  <c r="E130" i="1"/>
  <c r="H130" i="1" s="1"/>
  <c r="E131" i="1"/>
  <c r="H131" i="1" s="1"/>
  <c r="E132" i="1"/>
  <c r="H132" i="1" s="1"/>
  <c r="E125" i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E66" i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D10" i="1" s="1"/>
  <c r="C12" i="1"/>
  <c r="G10" i="1" l="1"/>
  <c r="F10" i="1"/>
  <c r="C10" i="1"/>
  <c r="C160" i="1"/>
  <c r="G85" i="1"/>
  <c r="F85" i="1"/>
  <c r="D160" i="1"/>
  <c r="H85" i="1"/>
  <c r="H10" i="1"/>
  <c r="E85" i="1"/>
  <c r="E10" i="1"/>
  <c r="G160" i="1" l="1"/>
  <c r="F160" i="1"/>
  <c r="H160" i="1"/>
  <c r="E160" i="1"/>
</calcChain>
</file>

<file path=xl/sharedStrings.xml><?xml version="1.0" encoding="utf-8"?>
<sst xmlns="http://schemas.openxmlformats.org/spreadsheetml/2006/main" count="170" uniqueCount="97">
  <si>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</si>
  <si>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</si>
  <si>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</si>
  <si>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</si>
  <si>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</si>
  <si>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</si>
  <si>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</si>
  <si>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</si>
  <si>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</si>
  <si>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</si>
  <si>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</si>
  <si>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</si>
  <si>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</si>
  <si>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</si>
  <si>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</si>
  <si>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</si>
  <si>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</si>
  <si>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</si>
  <si>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</si>
  <si>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</si>
  <si>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</si>
  <si>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</si>
  <si>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</si>
  <si>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</si>
  <si>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</si>
  <si>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</si>
  <si>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</si>
  <si>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</si>
  <si>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</si>
  <si>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</si>
  <si>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</si>
  <si>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</si>
  <si>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</si>
  <si>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</si>
  <si>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</si>
  <si>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</si>
  <si>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</si>
  <si>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</si>
  <si>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</si>
  <si>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</si>
  <si>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</si>
  <si>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</si>
  <si>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</si>
  <si>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</si>
  <si>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</si>
  <si>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</si>
  <si>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</si>
  <si>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</si>
  <si>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</si>
  <si>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</si>
  <si>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</si>
  <si>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</si>
  <si>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</si>
  <si>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</si>
  <si>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</si>
  <si>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</si>
  <si>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</si>
  <si>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</si>
  <si>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</si>
  <si>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</si>
  <si>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</si>
  <si>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</si>
  <si>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</si>
  <si>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</si>
  <si>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</si>
  <si>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</si>
  <si>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</si>
  <si>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</si>
  <si>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</si>
  <si>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</si>
  <si>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</si>
  <si>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</si>
  <si>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</si>
  <si>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</si>
  <si>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</si>
  <si>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</si>
  <si>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</si>
  <si>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</si>
  <si>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</si>
  <si>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</si>
  <si>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</si>
  <si>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</si>
  <si>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</si>
  <si>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</si>
  <si>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</si>
  <si>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</si>
  <si>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</si>
  <si>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</si>
  <si>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Chihuahua Sur</t>
  </si>
  <si>
    <t xml:space="preserve">Del 01 de enero al 31 de diciembre de 2022 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</si>
  <si>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</si>
  <si>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</si>
  <si>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</si>
  <si>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                       C.P. CARLOS ALBERTO MOTA MÁRQUEZ</t>
  </si>
  <si>
    <t xml:space="preserve">REPRESENTANTE LEGAL POR AUSENCIA DEL TITULAR Y CON </t>
  </si>
  <si>
    <t xml:space="preserve">                 DIRECTOR DE ADMINISTRACIÓN Y FINANZAS</t>
  </si>
  <si>
    <t>FUNDAMENTO EN EL ART. 7 FR XII DE LA LEY DE LA UTCH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</si>
</sst>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/>
  <dimension ref="B1:R1061"/>
  <sheetViews>
    <sheetView tabSelected="1" topLeftCell="A76" zoomScale="90" zoomScaleNormal="90" workbookViewId="0">
      <selection activeCell="G22" sqref="G22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5.5703125" style="1" customWidth="1"/>
    <col min="4" max="4" width="14.710937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88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89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14767052</v>
      </c>
      <c r="D10" s="8">
        <f>SUM(D12,D20,D30,D40,D50,D60,D64,D73,D77)</f>
        <v>10119266</v>
      </c>
      <c r="E10" s="28">
        <f t="shared" ref="E10:H10" si="0">SUM(E12,E20,E30,E40,E50,E60,E64,E73,E77)</f>
        <v>24886318</v>
      </c>
      <c r="F10" s="8">
        <f t="shared" si="0"/>
        <v>18891662</v>
      </c>
      <c r="G10" s="8">
        <f t="shared" si="0"/>
        <v>18861928</v>
      </c>
      <c r="H10" s="28">
        <f t="shared" si="0"/>
        <v>5994656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12772848</v>
      </c>
      <c r="D12" s="7">
        <f>SUM(D13:D19)</f>
        <v>2453199</v>
      </c>
      <c r="E12" s="29">
        <f t="shared" ref="E12:H12" si="1">SUM(E13:E19)</f>
        <v>15226047</v>
      </c>
      <c r="F12" s="7">
        <f t="shared" si="1"/>
        <v>9629185</v>
      </c>
      <c r="G12" s="7">
        <f t="shared" si="1"/>
        <v>9629185</v>
      </c>
      <c r="H12" s="29">
        <f t="shared" si="1"/>
        <v>5596862</v>
      </c>
    </row>
    <row r="13" spans="2:9" ht="24" x14ac:dyDescent="0.2">
      <c r="B13" s="10" t="s">
        <v>14</v>
      </c>
      <c r="C13" s="25">
        <v>12772848</v>
      </c>
      <c r="D13" s="25">
        <v>-1525337</v>
      </c>
      <c r="E13" s="30">
        <f>SUM(C13:D13)</f>
        <v>11247511</v>
      </c>
      <c r="F13" s="26">
        <v>5650650</v>
      </c>
      <c r="G13" s="26">
        <v>5650650</v>
      </c>
      <c r="H13" s="34">
        <f>SUM(E13-F13)</f>
        <v>5596861</v>
      </c>
    </row>
    <row r="14" spans="2:9" ht="22.9" customHeight="1" x14ac:dyDescent="0.2">
      <c r="B14" s="10" t="s">
        <v>15</v>
      </c>
      <c r="C14" s="25">
        <v>0</v>
      </c>
      <c r="D14" s="25">
        <v>852425</v>
      </c>
      <c r="E14" s="30">
        <f t="shared" ref="E14:E79" si="2">SUM(C14:D14)</f>
        <v>852425</v>
      </c>
      <c r="F14" s="26">
        <v>852424</v>
      </c>
      <c r="G14" s="26">
        <v>852424</v>
      </c>
      <c r="H14" s="34">
        <f t="shared" ref="H14:H79" si="3">SUM(E14-F14)</f>
        <v>1</v>
      </c>
    </row>
    <row r="15" spans="2:9" x14ac:dyDescent="0.2">
      <c r="B15" s="10" t="s">
        <v>16</v>
      </c>
      <c r="C15" s="25">
        <v>0</v>
      </c>
      <c r="D15" s="25">
        <v>1072213</v>
      </c>
      <c r="E15" s="30">
        <f t="shared" si="2"/>
        <v>1072213</v>
      </c>
      <c r="F15" s="26">
        <v>1072213</v>
      </c>
      <c r="G15" s="26">
        <v>1072213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1262521</v>
      </c>
      <c r="E16" s="30">
        <f t="shared" si="2"/>
        <v>1262521</v>
      </c>
      <c r="F16" s="26">
        <v>1262521</v>
      </c>
      <c r="G16" s="26">
        <v>1262521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791377</v>
      </c>
      <c r="E17" s="30">
        <f t="shared" si="2"/>
        <v>791377</v>
      </c>
      <c r="F17" s="26">
        <v>791377</v>
      </c>
      <c r="G17" s="26">
        <v>791377</v>
      </c>
      <c r="H17" s="34">
        <f t="shared" si="3"/>
        <v>0</v>
      </c>
    </row>
    <row r="18" spans="2:8" ht="15" customHeight="1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5">
        <f t="shared" ref="F18:F19" si="4">SUM(D18:E18)</f>
        <v>0</v>
      </c>
      <c r="G18" s="25">
        <f t="shared" ref="G18:G19" si="5">SUM(E18:F18)</f>
        <v>0</v>
      </c>
      <c r="H18" s="34">
        <f t="shared" si="3"/>
        <v>0</v>
      </c>
    </row>
    <row r="19" spans="2:8" ht="21.75" customHeight="1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5">
        <f t="shared" si="4"/>
        <v>0</v>
      </c>
      <c r="G19" s="25">
        <f t="shared" si="5"/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257966</v>
      </c>
      <c r="D20" s="7">
        <f t="shared" ref="D20:H20" si="6">SUM(D21:D29)</f>
        <v>863799</v>
      </c>
      <c r="E20" s="29">
        <f t="shared" si="6"/>
        <v>1121765</v>
      </c>
      <c r="F20" s="7">
        <f t="shared" si="6"/>
        <v>1087601</v>
      </c>
      <c r="G20" s="7">
        <f t="shared" si="6"/>
        <v>1058319</v>
      </c>
      <c r="H20" s="29">
        <f t="shared" si="6"/>
        <v>34164</v>
      </c>
    </row>
    <row r="21" spans="2:8" ht="24" x14ac:dyDescent="0.2">
      <c r="B21" s="10" t="s">
        <v>22</v>
      </c>
      <c r="C21" s="25">
        <v>239344</v>
      </c>
      <c r="D21" s="25">
        <v>226904</v>
      </c>
      <c r="E21" s="30">
        <f t="shared" si="2"/>
        <v>466248</v>
      </c>
      <c r="F21" s="26">
        <v>432354</v>
      </c>
      <c r="G21" s="26">
        <v>419751</v>
      </c>
      <c r="H21" s="34">
        <f t="shared" si="3"/>
        <v>33894</v>
      </c>
    </row>
    <row r="22" spans="2:8" ht="20.25" customHeight="1" x14ac:dyDescent="0.2">
      <c r="B22" s="10" t="s">
        <v>23</v>
      </c>
      <c r="C22" s="25">
        <v>0</v>
      </c>
      <c r="D22" s="25">
        <v>617</v>
      </c>
      <c r="E22" s="30">
        <f t="shared" si="2"/>
        <v>617</v>
      </c>
      <c r="F22" s="26">
        <v>617</v>
      </c>
      <c r="G22" s="26">
        <v>617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/>
      <c r="E23" s="30">
        <f t="shared" si="2"/>
        <v>0</v>
      </c>
      <c r="F23" s="25">
        <v>0</v>
      </c>
      <c r="G23" s="25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18622</v>
      </c>
      <c r="D24" s="25">
        <v>96814</v>
      </c>
      <c r="E24" s="30">
        <f t="shared" si="2"/>
        <v>115436</v>
      </c>
      <c r="F24" s="26">
        <v>115436</v>
      </c>
      <c r="G24" s="26">
        <v>115436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75626</v>
      </c>
      <c r="E25" s="30">
        <f t="shared" si="2"/>
        <v>75626</v>
      </c>
      <c r="F25" s="26">
        <v>75626</v>
      </c>
      <c r="G25" s="26">
        <v>75626</v>
      </c>
      <c r="H25" s="34">
        <f t="shared" si="3"/>
        <v>0</v>
      </c>
    </row>
    <row r="26" spans="2:8" ht="19.5" customHeight="1" x14ac:dyDescent="0.2">
      <c r="B26" s="10" t="s">
        <v>27</v>
      </c>
      <c r="C26" s="25">
        <v>0</v>
      </c>
      <c r="D26" s="25">
        <v>50490</v>
      </c>
      <c r="E26" s="30">
        <f t="shared" si="2"/>
        <v>50490</v>
      </c>
      <c r="F26" s="26">
        <v>50490</v>
      </c>
      <c r="G26" s="26">
        <v>50490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73908</v>
      </c>
      <c r="E27" s="30">
        <f t="shared" si="2"/>
        <v>73908</v>
      </c>
      <c r="F27" s="26">
        <v>73638</v>
      </c>
      <c r="G27" s="26">
        <v>56959</v>
      </c>
      <c r="H27" s="34">
        <f t="shared" si="3"/>
        <v>270</v>
      </c>
    </row>
    <row r="28" spans="2:8" ht="17.25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5">
        <v>0</v>
      </c>
      <c r="G28" s="25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339440</v>
      </c>
      <c r="E29" s="30">
        <f t="shared" si="2"/>
        <v>339440</v>
      </c>
      <c r="F29" s="26">
        <v>339440</v>
      </c>
      <c r="G29" s="26">
        <v>339440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1736238</v>
      </c>
      <c r="D30" s="7">
        <f t="shared" ref="D30:H30" si="7">SUM(D31:D39)</f>
        <v>4845105</v>
      </c>
      <c r="E30" s="29">
        <f t="shared" si="7"/>
        <v>6581343</v>
      </c>
      <c r="F30" s="7">
        <f t="shared" si="7"/>
        <v>6296385</v>
      </c>
      <c r="G30" s="7">
        <f t="shared" si="7"/>
        <v>6295933</v>
      </c>
      <c r="H30" s="29">
        <f t="shared" si="7"/>
        <v>284958</v>
      </c>
    </row>
    <row r="31" spans="2:8" ht="16.5" customHeight="1" x14ac:dyDescent="0.2">
      <c r="B31" s="10" t="s">
        <v>32</v>
      </c>
      <c r="C31" s="25">
        <v>294122</v>
      </c>
      <c r="D31" s="25">
        <v>111156</v>
      </c>
      <c r="E31" s="30">
        <f t="shared" si="2"/>
        <v>405278</v>
      </c>
      <c r="F31" s="26">
        <v>399831</v>
      </c>
      <c r="G31" s="26">
        <v>399831</v>
      </c>
      <c r="H31" s="34">
        <f t="shared" si="3"/>
        <v>5447</v>
      </c>
    </row>
    <row r="32" spans="2:8" ht="19.5" customHeight="1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273414</v>
      </c>
      <c r="D33" s="25">
        <v>3751959</v>
      </c>
      <c r="E33" s="30">
        <f t="shared" si="2"/>
        <v>4025373</v>
      </c>
      <c r="F33" s="26">
        <v>3784465</v>
      </c>
      <c r="G33" s="26">
        <v>3784465</v>
      </c>
      <c r="H33" s="34">
        <f t="shared" si="3"/>
        <v>240908</v>
      </c>
    </row>
    <row r="34" spans="2:8" ht="24.6" customHeight="1" x14ac:dyDescent="0.2">
      <c r="B34" s="10" t="s">
        <v>35</v>
      </c>
      <c r="C34" s="25">
        <v>0</v>
      </c>
      <c r="D34" s="25">
        <v>385561</v>
      </c>
      <c r="E34" s="30">
        <f t="shared" si="2"/>
        <v>385561</v>
      </c>
      <c r="F34" s="26">
        <v>371845</v>
      </c>
      <c r="G34" s="26">
        <v>371393</v>
      </c>
      <c r="H34" s="34">
        <f t="shared" si="3"/>
        <v>13716</v>
      </c>
    </row>
    <row r="35" spans="2:8" ht="24" x14ac:dyDescent="0.2">
      <c r="B35" s="10" t="s">
        <v>36</v>
      </c>
      <c r="C35" s="25">
        <v>668702</v>
      </c>
      <c r="D35" s="25">
        <v>301134</v>
      </c>
      <c r="E35" s="30">
        <f t="shared" si="2"/>
        <v>969836</v>
      </c>
      <c r="F35" s="26">
        <v>969836</v>
      </c>
      <c r="G35" s="26">
        <v>969836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73370</v>
      </c>
      <c r="E36" s="30">
        <f t="shared" si="2"/>
        <v>73370</v>
      </c>
      <c r="F36" s="26">
        <v>73370</v>
      </c>
      <c r="G36" s="26">
        <v>73370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5">
        <v>0</v>
      </c>
      <c r="G37" s="25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205197</v>
      </c>
      <c r="E38" s="30">
        <f t="shared" si="2"/>
        <v>205197</v>
      </c>
      <c r="F38" s="26">
        <v>180310</v>
      </c>
      <c r="G38" s="26">
        <v>180310</v>
      </c>
      <c r="H38" s="34">
        <f t="shared" si="3"/>
        <v>24887</v>
      </c>
    </row>
    <row r="39" spans="2:8" x14ac:dyDescent="0.2">
      <c r="B39" s="10" t="s">
        <v>40</v>
      </c>
      <c r="C39" s="25">
        <v>500000</v>
      </c>
      <c r="D39" s="25">
        <v>16728</v>
      </c>
      <c r="E39" s="30">
        <f t="shared" si="2"/>
        <v>516728</v>
      </c>
      <c r="F39" s="26">
        <v>516728</v>
      </c>
      <c r="G39" s="26">
        <v>516728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8">SUM(D41:D49)</f>
        <v>475975</v>
      </c>
      <c r="E40" s="29">
        <f t="shared" si="8"/>
        <v>475975</v>
      </c>
      <c r="F40" s="7">
        <f t="shared" si="8"/>
        <v>475975</v>
      </c>
      <c r="G40" s="7">
        <f t="shared" si="8"/>
        <v>475975</v>
      </c>
      <c r="H40" s="29">
        <f t="shared" si="8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475975</v>
      </c>
      <c r="E44" s="30">
        <f t="shared" si="2"/>
        <v>475975</v>
      </c>
      <c r="F44" s="25">
        <v>475975</v>
      </c>
      <c r="G44" s="25">
        <v>475975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9">SUM(D51:D59)</f>
        <v>1481188</v>
      </c>
      <c r="E50" s="29">
        <f t="shared" si="9"/>
        <v>1481188</v>
      </c>
      <c r="F50" s="7">
        <f t="shared" si="9"/>
        <v>1402516</v>
      </c>
      <c r="G50" s="7">
        <f t="shared" si="9"/>
        <v>1402516</v>
      </c>
      <c r="H50" s="29">
        <f t="shared" si="9"/>
        <v>78672</v>
      </c>
    </row>
    <row r="51" spans="2:8" x14ac:dyDescent="0.2">
      <c r="B51" s="10" t="s">
        <v>52</v>
      </c>
      <c r="C51" s="25">
        <v>0</v>
      </c>
      <c r="D51" s="25">
        <v>104301</v>
      </c>
      <c r="E51" s="30">
        <f t="shared" si="2"/>
        <v>104301</v>
      </c>
      <c r="F51" s="26">
        <v>102458</v>
      </c>
      <c r="G51" s="26">
        <v>102458</v>
      </c>
      <c r="H51" s="34">
        <f t="shared" si="3"/>
        <v>1843</v>
      </c>
    </row>
    <row r="52" spans="2:8" ht="24" customHeight="1" x14ac:dyDescent="0.2">
      <c r="B52" s="10" t="s">
        <v>53</v>
      </c>
      <c r="C52" s="25">
        <v>0</v>
      </c>
      <c r="D52" s="25">
        <v>339669</v>
      </c>
      <c r="E52" s="30">
        <f t="shared" si="2"/>
        <v>339669</v>
      </c>
      <c r="F52" s="26">
        <v>339669</v>
      </c>
      <c r="G52" s="26">
        <v>339669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5">
        <v>0</v>
      </c>
      <c r="G53" s="25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5">
        <v>0</v>
      </c>
      <c r="G54" s="25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5">
        <v>0</v>
      </c>
      <c r="G55" s="25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5">
        <v>0</v>
      </c>
      <c r="G56" s="25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5">
        <v>0</v>
      </c>
      <c r="G57" s="25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5">
        <v>0</v>
      </c>
      <c r="G58" s="25">
        <v>0</v>
      </c>
      <c r="H58" s="34">
        <f t="shared" si="3"/>
        <v>0</v>
      </c>
    </row>
    <row r="59" spans="2:8" ht="17.25" customHeight="1" x14ac:dyDescent="0.2">
      <c r="B59" s="10" t="s">
        <v>60</v>
      </c>
      <c r="C59" s="25">
        <v>0</v>
      </c>
      <c r="D59" s="25">
        <v>1037218</v>
      </c>
      <c r="E59" s="30">
        <f t="shared" si="2"/>
        <v>1037218</v>
      </c>
      <c r="F59" s="26">
        <v>960389</v>
      </c>
      <c r="G59" s="26">
        <v>960389</v>
      </c>
      <c r="H59" s="34">
        <f t="shared" si="3"/>
        <v>76829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10">SUM(D61:D63)</f>
        <v>0</v>
      </c>
      <c r="E60" s="29">
        <f t="shared" si="10"/>
        <v>0</v>
      </c>
      <c r="F60" s="7">
        <f t="shared" si="10"/>
        <v>0</v>
      </c>
      <c r="G60" s="7">
        <f t="shared" si="10"/>
        <v>0</v>
      </c>
      <c r="H60" s="29">
        <f t="shared" si="10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ht="17.25" customHeight="1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11">SUM(D65:D72)</f>
        <v>0</v>
      </c>
      <c r="E64" s="29">
        <f t="shared" si="11"/>
        <v>0</v>
      </c>
      <c r="F64" s="7">
        <f t="shared" si="11"/>
        <v>0</v>
      </c>
      <c r="G64" s="7">
        <f t="shared" si="11"/>
        <v>0</v>
      </c>
      <c r="H64" s="29">
        <f t="shared" si="11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2">SUM(D74:D76)</f>
        <v>0</v>
      </c>
      <c r="E73" s="29">
        <f t="shared" si="12"/>
        <v>0</v>
      </c>
      <c r="F73" s="7">
        <f t="shared" si="12"/>
        <v>0</v>
      </c>
      <c r="G73" s="7">
        <f t="shared" si="12"/>
        <v>0</v>
      </c>
      <c r="H73" s="29">
        <f t="shared" si="12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3">SUM(D78:D84)</f>
        <v>0</v>
      </c>
      <c r="E77" s="29">
        <f t="shared" si="13"/>
        <v>0</v>
      </c>
      <c r="F77" s="7">
        <f t="shared" si="13"/>
        <v>0</v>
      </c>
      <c r="G77" s="7">
        <f t="shared" si="13"/>
        <v>0</v>
      </c>
      <c r="H77" s="29">
        <f t="shared" si="13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4">SUM(C80:D80)</f>
        <v>0</v>
      </c>
      <c r="F80" s="26">
        <v>0</v>
      </c>
      <c r="G80" s="25">
        <v>0</v>
      </c>
      <c r="H80" s="34">
        <f t="shared" ref="H80:H84" si="15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4"/>
        <v>0</v>
      </c>
      <c r="F81" s="26">
        <v>0</v>
      </c>
      <c r="G81" s="25">
        <v>0</v>
      </c>
      <c r="H81" s="34">
        <f t="shared" si="15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4"/>
        <v>0</v>
      </c>
      <c r="F82" s="26">
        <v>0</v>
      </c>
      <c r="G82" s="25">
        <v>0</v>
      </c>
      <c r="H82" s="34">
        <f t="shared" si="15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4"/>
        <v>0</v>
      </c>
      <c r="F83" s="26">
        <v>0</v>
      </c>
      <c r="G83" s="25">
        <v>0</v>
      </c>
      <c r="H83" s="34">
        <f t="shared" si="15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4"/>
        <v>0</v>
      </c>
      <c r="F84" s="26">
        <v>0</v>
      </c>
      <c r="G84" s="25">
        <v>0</v>
      </c>
      <c r="H84" s="34">
        <f t="shared" si="15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11893899</v>
      </c>
      <c r="D85" s="17">
        <f t="shared" ref="D85:H85" si="16">SUM(D86,D94,D104,D114,D124,D134,D138,D147,D151)</f>
        <v>840525</v>
      </c>
      <c r="E85" s="31">
        <f t="shared" si="16"/>
        <v>12734424</v>
      </c>
      <c r="F85" s="17">
        <f t="shared" si="16"/>
        <v>12734423</v>
      </c>
      <c r="G85" s="17">
        <f t="shared" si="16"/>
        <v>12707973</v>
      </c>
      <c r="H85" s="31">
        <f t="shared" si="16"/>
        <v>1</v>
      </c>
      <c r="M85" s="18"/>
    </row>
    <row r="86" spans="2:13" x14ac:dyDescent="0.2">
      <c r="B86" s="19" t="s">
        <v>13</v>
      </c>
      <c r="C86" s="7">
        <f>SUM(C87:C93)</f>
        <v>9323120</v>
      </c>
      <c r="D86" s="7">
        <f t="shared" ref="D86:H86" si="17">SUM(D87:D93)</f>
        <v>480569</v>
      </c>
      <c r="E86" s="29">
        <f t="shared" si="17"/>
        <v>9803689</v>
      </c>
      <c r="F86" s="7">
        <f t="shared" si="17"/>
        <v>9803688</v>
      </c>
      <c r="G86" s="7">
        <f t="shared" si="17"/>
        <v>9803688</v>
      </c>
      <c r="H86" s="29">
        <f t="shared" si="17"/>
        <v>1</v>
      </c>
    </row>
    <row r="87" spans="2:13" ht="24" x14ac:dyDescent="0.2">
      <c r="B87" s="10" t="s">
        <v>14</v>
      </c>
      <c r="C87" s="25">
        <v>9323120</v>
      </c>
      <c r="D87" s="25">
        <v>-3634576</v>
      </c>
      <c r="E87" s="30">
        <f>SUM(C87:D87)</f>
        <v>5688544</v>
      </c>
      <c r="F87" s="26">
        <v>5688544</v>
      </c>
      <c r="G87" s="26">
        <v>5688544</v>
      </c>
      <c r="H87" s="34">
        <f t="shared" ref="H87:H153" si="18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882546</v>
      </c>
      <c r="E88" s="30">
        <f t="shared" ref="E88:E153" si="19">SUM(C88:D88)</f>
        <v>882546</v>
      </c>
      <c r="F88" s="26">
        <v>882545</v>
      </c>
      <c r="G88" s="26">
        <v>882545</v>
      </c>
      <c r="H88" s="34">
        <f>SUM(E88-F88)</f>
        <v>1</v>
      </c>
    </row>
    <row r="89" spans="2:13" x14ac:dyDescent="0.2">
      <c r="B89" s="10" t="s">
        <v>16</v>
      </c>
      <c r="C89" s="25">
        <v>0</v>
      </c>
      <c r="D89" s="25">
        <v>1261269</v>
      </c>
      <c r="E89" s="30">
        <f t="shared" si="19"/>
        <v>1261269</v>
      </c>
      <c r="F89" s="26">
        <v>1261269</v>
      </c>
      <c r="G89" s="26">
        <v>1261269</v>
      </c>
      <c r="H89" s="34">
        <f t="shared" si="18"/>
        <v>0</v>
      </c>
    </row>
    <row r="90" spans="2:13" x14ac:dyDescent="0.2">
      <c r="B90" s="10" t="s">
        <v>17</v>
      </c>
      <c r="C90" s="25">
        <v>0</v>
      </c>
      <c r="D90" s="25">
        <v>1244033</v>
      </c>
      <c r="E90" s="30">
        <f t="shared" si="19"/>
        <v>1244033</v>
      </c>
      <c r="F90" s="26">
        <v>1244033</v>
      </c>
      <c r="G90" s="26">
        <v>1244033</v>
      </c>
      <c r="H90" s="34">
        <f t="shared" si="18"/>
        <v>0</v>
      </c>
    </row>
    <row r="91" spans="2:13" x14ac:dyDescent="0.2">
      <c r="B91" s="10" t="s">
        <v>18</v>
      </c>
      <c r="C91" s="25">
        <v>0</v>
      </c>
      <c r="D91" s="25">
        <v>727297</v>
      </c>
      <c r="E91" s="30">
        <f t="shared" si="19"/>
        <v>727297</v>
      </c>
      <c r="F91" s="26">
        <v>727297</v>
      </c>
      <c r="G91" s="26">
        <v>727297</v>
      </c>
      <c r="H91" s="34">
        <f t="shared" si="18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9"/>
        <v>0</v>
      </c>
      <c r="F92" s="26">
        <v>0</v>
      </c>
      <c r="G92" s="26">
        <v>0</v>
      </c>
      <c r="H92" s="34">
        <f t="shared" si="18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9"/>
        <v>0</v>
      </c>
      <c r="F93" s="26">
        <v>0</v>
      </c>
      <c r="G93" s="26">
        <v>0</v>
      </c>
      <c r="H93" s="34">
        <f t="shared" si="18"/>
        <v>0</v>
      </c>
    </row>
    <row r="94" spans="2:13" ht="24" x14ac:dyDescent="0.2">
      <c r="B94" s="20" t="s">
        <v>21</v>
      </c>
      <c r="C94" s="7">
        <f>SUM(C95:C103)</f>
        <v>295000</v>
      </c>
      <c r="D94" s="7">
        <f t="shared" ref="D94:H94" si="20">SUM(D95:D103)</f>
        <v>25182</v>
      </c>
      <c r="E94" s="29">
        <f t="shared" si="20"/>
        <v>320182</v>
      </c>
      <c r="F94" s="7">
        <f>SUM(F95:F103)</f>
        <v>320182</v>
      </c>
      <c r="G94" s="7">
        <f>SUM(G95:G103)</f>
        <v>320182</v>
      </c>
      <c r="H94" s="29">
        <f t="shared" si="20"/>
        <v>0</v>
      </c>
    </row>
    <row r="95" spans="2:13" ht="24" x14ac:dyDescent="0.2">
      <c r="B95" s="10" t="s">
        <v>22</v>
      </c>
      <c r="C95" s="25">
        <v>275000</v>
      </c>
      <c r="D95" s="25">
        <v>18663</v>
      </c>
      <c r="E95" s="30">
        <f t="shared" si="19"/>
        <v>293663</v>
      </c>
      <c r="F95" s="25">
        <v>293663</v>
      </c>
      <c r="G95" s="25">
        <v>293663</v>
      </c>
      <c r="H95" s="34">
        <f>SUM(E95-F95)</f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9"/>
        <v>0</v>
      </c>
      <c r="F96" s="25">
        <v>0</v>
      </c>
      <c r="G96" s="25">
        <v>0</v>
      </c>
      <c r="H96" s="34">
        <f>SUM(E96-F96)</f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9"/>
        <v>0</v>
      </c>
      <c r="F97" s="25">
        <v>0</v>
      </c>
      <c r="G97" s="25">
        <v>0</v>
      </c>
      <c r="H97" s="34">
        <f>SUM(E97-F97)</f>
        <v>0</v>
      </c>
    </row>
    <row r="98" spans="2:18" ht="24" x14ac:dyDescent="0.2">
      <c r="B98" s="10" t="s">
        <v>25</v>
      </c>
      <c r="C98" s="25">
        <v>20000</v>
      </c>
      <c r="D98" s="25">
        <v>6519</v>
      </c>
      <c r="E98" s="30">
        <f t="shared" si="19"/>
        <v>26519</v>
      </c>
      <c r="F98" s="25">
        <v>26519</v>
      </c>
      <c r="G98" s="25">
        <v>26519</v>
      </c>
      <c r="H98" s="34">
        <f>SUM(E98-F98)</f>
        <v>0</v>
      </c>
    </row>
    <row r="99" spans="2:18" ht="24" x14ac:dyDescent="0.2">
      <c r="B99" s="10" t="s">
        <v>26</v>
      </c>
      <c r="C99" s="25"/>
      <c r="D99" s="25">
        <v>0</v>
      </c>
      <c r="E99" s="30">
        <f t="shared" si="19"/>
        <v>0</v>
      </c>
      <c r="F99" s="26">
        <v>0</v>
      </c>
      <c r="G99" s="26">
        <v>0</v>
      </c>
      <c r="H99" s="34">
        <f t="shared" si="18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9"/>
        <v>0</v>
      </c>
      <c r="F100" s="26">
        <v>0</v>
      </c>
      <c r="G100" s="26">
        <v>0</v>
      </c>
      <c r="H100" s="34">
        <f t="shared" si="18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9"/>
        <v>0</v>
      </c>
      <c r="F101" s="26">
        <v>0</v>
      </c>
      <c r="G101" s="26">
        <v>0</v>
      </c>
      <c r="H101" s="34">
        <f t="shared" si="18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9"/>
        <v>0</v>
      </c>
      <c r="F102" s="26">
        <v>0</v>
      </c>
      <c r="G102" s="26">
        <v>0</v>
      </c>
      <c r="H102" s="34">
        <f t="shared" si="18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9"/>
        <v>0</v>
      </c>
      <c r="F103" s="26">
        <v>0</v>
      </c>
      <c r="G103" s="26">
        <v>0</v>
      </c>
      <c r="H103" s="34">
        <f t="shared" si="18"/>
        <v>0</v>
      </c>
    </row>
    <row r="104" spans="2:18" ht="24" x14ac:dyDescent="0.2">
      <c r="B104" s="20" t="s">
        <v>31</v>
      </c>
      <c r="C104" s="7">
        <f>SUM(C105:C113)</f>
        <v>2275779</v>
      </c>
      <c r="D104" s="7">
        <f t="shared" ref="D104:H104" si="21">SUM(D105:D113)</f>
        <v>334774</v>
      </c>
      <c r="E104" s="29">
        <f t="shared" si="21"/>
        <v>2610553</v>
      </c>
      <c r="F104" s="7">
        <f t="shared" si="21"/>
        <v>2610553</v>
      </c>
      <c r="G104" s="7">
        <f t="shared" si="21"/>
        <v>2584103</v>
      </c>
      <c r="H104" s="29">
        <f t="shared" si="21"/>
        <v>0</v>
      </c>
    </row>
    <row r="105" spans="2:18" ht="18" customHeight="1" x14ac:dyDescent="0.2">
      <c r="B105" s="10" t="s">
        <v>32</v>
      </c>
      <c r="C105" s="25">
        <v>293779</v>
      </c>
      <c r="D105" s="25">
        <v>-35894</v>
      </c>
      <c r="E105" s="30">
        <f t="shared" si="19"/>
        <v>257885</v>
      </c>
      <c r="F105" s="26">
        <v>257885</v>
      </c>
      <c r="G105" s="26">
        <v>257885</v>
      </c>
      <c r="H105" s="34">
        <f t="shared" si="18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9"/>
        <v>0</v>
      </c>
      <c r="F106" s="25">
        <v>0</v>
      </c>
      <c r="G106" s="25">
        <v>0</v>
      </c>
      <c r="H106" s="34">
        <f t="shared" si="18"/>
        <v>0</v>
      </c>
    </row>
    <row r="107" spans="2:18" ht="24" x14ac:dyDescent="0.2">
      <c r="B107" s="10" t="s">
        <v>34</v>
      </c>
      <c r="C107" s="25">
        <v>455000</v>
      </c>
      <c r="D107" s="25">
        <v>126891</v>
      </c>
      <c r="E107" s="30">
        <f t="shared" si="19"/>
        <v>581891</v>
      </c>
      <c r="F107" s="26">
        <v>581891</v>
      </c>
      <c r="G107" s="26">
        <v>581891</v>
      </c>
      <c r="H107" s="34">
        <f t="shared" si="18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9"/>
        <v>0</v>
      </c>
      <c r="F108" s="25">
        <v>0</v>
      </c>
      <c r="G108" s="25">
        <v>0</v>
      </c>
      <c r="H108" s="34">
        <f t="shared" si="18"/>
        <v>0</v>
      </c>
    </row>
    <row r="109" spans="2:18" ht="24" x14ac:dyDescent="0.2">
      <c r="B109" s="10" t="s">
        <v>36</v>
      </c>
      <c r="C109" s="25">
        <v>962000</v>
      </c>
      <c r="D109" s="25">
        <v>324738</v>
      </c>
      <c r="E109" s="30">
        <f t="shared" si="19"/>
        <v>1286738</v>
      </c>
      <c r="F109" s="26">
        <v>1286738</v>
      </c>
      <c r="G109" s="26">
        <v>1260288</v>
      </c>
      <c r="H109" s="34">
        <f t="shared" si="18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9"/>
        <v>0</v>
      </c>
      <c r="F110" s="25">
        <v>0</v>
      </c>
      <c r="G110" s="25">
        <v>0</v>
      </c>
      <c r="H110" s="34">
        <f t="shared" si="18"/>
        <v>0</v>
      </c>
    </row>
    <row r="111" spans="2:18" ht="20.25" customHeight="1" x14ac:dyDescent="0.2">
      <c r="B111" s="10" t="s">
        <v>38</v>
      </c>
      <c r="C111" s="25">
        <v>365000</v>
      </c>
      <c r="D111" s="25">
        <v>-20606</v>
      </c>
      <c r="E111" s="30">
        <f t="shared" si="19"/>
        <v>344394</v>
      </c>
      <c r="F111" s="26">
        <v>344394</v>
      </c>
      <c r="G111" s="26">
        <v>344394</v>
      </c>
      <c r="H111" s="34">
        <f t="shared" si="18"/>
        <v>0</v>
      </c>
    </row>
    <row r="112" spans="2:18" ht="17.25" customHeight="1" x14ac:dyDescent="0.2">
      <c r="B112" s="10" t="s">
        <v>39</v>
      </c>
      <c r="C112" s="25">
        <v>200000</v>
      </c>
      <c r="D112" s="25">
        <v>-60355</v>
      </c>
      <c r="E112" s="30">
        <f t="shared" si="19"/>
        <v>139645</v>
      </c>
      <c r="F112" s="26">
        <v>139645</v>
      </c>
      <c r="G112" s="26">
        <v>139645</v>
      </c>
      <c r="H112" s="34">
        <f t="shared" si="18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9"/>
        <v>0</v>
      </c>
      <c r="F113" s="26">
        <v>0</v>
      </c>
      <c r="G113" s="26">
        <v>0</v>
      </c>
      <c r="H113" s="34">
        <f t="shared" si="18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2">SUM(D115:D123)</f>
        <v>0</v>
      </c>
      <c r="E114" s="29">
        <f t="shared" si="22"/>
        <v>0</v>
      </c>
      <c r="F114" s="7">
        <f t="shared" si="22"/>
        <v>0</v>
      </c>
      <c r="G114" s="7">
        <f t="shared" si="22"/>
        <v>0</v>
      </c>
      <c r="H114" s="29">
        <f t="shared" si="22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9"/>
        <v>0</v>
      </c>
      <c r="F115" s="26">
        <v>0</v>
      </c>
      <c r="G115" s="26">
        <v>0</v>
      </c>
      <c r="H115" s="34">
        <f t="shared" si="18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9"/>
        <v>0</v>
      </c>
      <c r="F116" s="26">
        <v>0</v>
      </c>
      <c r="G116" s="26">
        <v>0</v>
      </c>
      <c r="H116" s="34">
        <f t="shared" si="18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9"/>
        <v>0</v>
      </c>
      <c r="F117" s="26">
        <v>0</v>
      </c>
      <c r="G117" s="26">
        <v>0</v>
      </c>
      <c r="H117" s="34">
        <f t="shared" si="18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9"/>
        <v>0</v>
      </c>
      <c r="F118" s="26">
        <v>0</v>
      </c>
      <c r="G118" s="26">
        <v>0</v>
      </c>
      <c r="H118" s="34">
        <f t="shared" si="18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9"/>
        <v>0</v>
      </c>
      <c r="F119" s="26">
        <v>0</v>
      </c>
      <c r="G119" s="26">
        <v>0</v>
      </c>
      <c r="H119" s="34">
        <f t="shared" si="18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9"/>
        <v>0</v>
      </c>
      <c r="F120" s="26">
        <v>0</v>
      </c>
      <c r="G120" s="26">
        <v>0</v>
      </c>
      <c r="H120" s="34">
        <f t="shared" si="18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9"/>
        <v>0</v>
      </c>
      <c r="F121" s="26">
        <v>0</v>
      </c>
      <c r="G121" s="26">
        <v>0</v>
      </c>
      <c r="H121" s="34">
        <f t="shared" si="18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9"/>
        <v>0</v>
      </c>
      <c r="F122" s="26">
        <v>0</v>
      </c>
      <c r="G122" s="26">
        <v>0</v>
      </c>
      <c r="H122" s="34">
        <f t="shared" si="18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9"/>
        <v>0</v>
      </c>
      <c r="F123" s="26">
        <v>0</v>
      </c>
      <c r="G123" s="26">
        <v>0</v>
      </c>
      <c r="H123" s="34">
        <f t="shared" si="18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3">SUM(D125:D133)</f>
        <v>0</v>
      </c>
      <c r="E124" s="29">
        <f t="shared" si="23"/>
        <v>0</v>
      </c>
      <c r="F124" s="7">
        <f t="shared" si="23"/>
        <v>0</v>
      </c>
      <c r="G124" s="7">
        <f t="shared" si="23"/>
        <v>0</v>
      </c>
      <c r="H124" s="29">
        <f t="shared" si="23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9"/>
        <v>0</v>
      </c>
      <c r="F125" s="26">
        <v>0</v>
      </c>
      <c r="G125" s="26">
        <v>0</v>
      </c>
      <c r="H125" s="34">
        <f t="shared" si="18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9"/>
        <v>0</v>
      </c>
      <c r="F126" s="26">
        <v>0</v>
      </c>
      <c r="G126" s="26">
        <v>0</v>
      </c>
      <c r="H126" s="34">
        <f t="shared" si="18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9"/>
        <v>0</v>
      </c>
      <c r="F127" s="26">
        <v>0</v>
      </c>
      <c r="G127" s="26">
        <v>0</v>
      </c>
      <c r="H127" s="34">
        <f t="shared" si="18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9"/>
        <v>0</v>
      </c>
      <c r="F128" s="26">
        <v>0</v>
      </c>
      <c r="G128" s="26">
        <v>0</v>
      </c>
      <c r="H128" s="34">
        <f t="shared" si="18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9"/>
        <v>0</v>
      </c>
      <c r="F129" s="26">
        <v>0</v>
      </c>
      <c r="G129" s="26">
        <v>0</v>
      </c>
      <c r="H129" s="34">
        <f t="shared" si="18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9"/>
        <v>0</v>
      </c>
      <c r="F130" s="26">
        <v>0</v>
      </c>
      <c r="G130" s="26">
        <v>0</v>
      </c>
      <c r="H130" s="34">
        <f t="shared" si="18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9"/>
        <v>0</v>
      </c>
      <c r="F131" s="26">
        <v>0</v>
      </c>
      <c r="G131" s="25">
        <v>0</v>
      </c>
      <c r="H131" s="34">
        <f t="shared" si="18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9"/>
        <v>0</v>
      </c>
      <c r="F132" s="26">
        <v>0</v>
      </c>
      <c r="G132" s="25">
        <v>0</v>
      </c>
      <c r="H132" s="34">
        <f t="shared" si="18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9"/>
        <v>0</v>
      </c>
      <c r="F133" s="26">
        <v>0</v>
      </c>
      <c r="G133" s="25">
        <v>0</v>
      </c>
      <c r="H133" s="34">
        <f t="shared" si="18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4">SUM(D135:D137)</f>
        <v>0</v>
      </c>
      <c r="E134" s="29">
        <f t="shared" si="24"/>
        <v>0</v>
      </c>
      <c r="F134" s="7">
        <f t="shared" si="24"/>
        <v>0</v>
      </c>
      <c r="G134" s="7">
        <f t="shared" si="24"/>
        <v>0</v>
      </c>
      <c r="H134" s="29">
        <f t="shared" si="24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9"/>
        <v>0</v>
      </c>
      <c r="F135" s="26">
        <v>0</v>
      </c>
      <c r="G135" s="26">
        <v>0</v>
      </c>
      <c r="H135" s="34">
        <f t="shared" si="18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9"/>
        <v>0</v>
      </c>
      <c r="F136" s="26">
        <v>0</v>
      </c>
      <c r="G136" s="26">
        <v>0</v>
      </c>
      <c r="H136" s="34">
        <f t="shared" si="18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9"/>
        <v>0</v>
      </c>
      <c r="F137" s="26">
        <v>0</v>
      </c>
      <c r="G137" s="26">
        <v>0</v>
      </c>
      <c r="H137" s="34">
        <f t="shared" si="18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5">SUM(D139:D146)</f>
        <v>0</v>
      </c>
      <c r="E138" s="29">
        <f t="shared" si="25"/>
        <v>0</v>
      </c>
      <c r="F138" s="7">
        <f t="shared" si="25"/>
        <v>0</v>
      </c>
      <c r="G138" s="7">
        <f t="shared" si="25"/>
        <v>0</v>
      </c>
      <c r="H138" s="29">
        <f t="shared" si="25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9"/>
        <v>0</v>
      </c>
      <c r="F139" s="26">
        <v>0</v>
      </c>
      <c r="G139" s="26">
        <v>0</v>
      </c>
      <c r="H139" s="34">
        <f t="shared" si="18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9"/>
        <v>0</v>
      </c>
      <c r="F140" s="26">
        <v>0</v>
      </c>
      <c r="G140" s="26">
        <v>0</v>
      </c>
      <c r="H140" s="34">
        <f t="shared" si="18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9"/>
        <v>0</v>
      </c>
      <c r="F141" s="26">
        <v>0</v>
      </c>
      <c r="G141" s="26">
        <v>0</v>
      </c>
      <c r="H141" s="34">
        <f t="shared" si="18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9"/>
        <v>0</v>
      </c>
      <c r="F142" s="26">
        <v>0</v>
      </c>
      <c r="G142" s="26">
        <v>0</v>
      </c>
      <c r="H142" s="34">
        <f t="shared" si="18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9"/>
        <v>0</v>
      </c>
      <c r="F143" s="26">
        <v>0</v>
      </c>
      <c r="G143" s="26">
        <v>0</v>
      </c>
      <c r="H143" s="34">
        <f t="shared" si="18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9"/>
        <v>0</v>
      </c>
      <c r="F144" s="26">
        <v>0</v>
      </c>
      <c r="G144" s="26">
        <v>0</v>
      </c>
      <c r="H144" s="34">
        <f t="shared" si="18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9"/>
        <v>0</v>
      </c>
      <c r="F145" s="26">
        <v>0</v>
      </c>
      <c r="G145" s="26">
        <v>0</v>
      </c>
      <c r="H145" s="34">
        <f t="shared" si="18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9"/>
        <v>0</v>
      </c>
      <c r="F146" s="26">
        <v>0</v>
      </c>
      <c r="G146" s="26">
        <v>0</v>
      </c>
      <c r="H146" s="34">
        <f t="shared" si="18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6">SUM(D148:D150)</f>
        <v>0</v>
      </c>
      <c r="E147" s="29">
        <f t="shared" si="26"/>
        <v>0</v>
      </c>
      <c r="F147" s="7">
        <f t="shared" si="26"/>
        <v>0</v>
      </c>
      <c r="G147" s="7">
        <f t="shared" si="26"/>
        <v>0</v>
      </c>
      <c r="H147" s="29">
        <f t="shared" si="26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9"/>
        <v>0</v>
      </c>
      <c r="F148" s="26">
        <v>0</v>
      </c>
      <c r="G148" s="26">
        <v>0</v>
      </c>
      <c r="H148" s="34">
        <f t="shared" si="18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9"/>
        <v>0</v>
      </c>
      <c r="F149" s="26">
        <v>0</v>
      </c>
      <c r="G149" s="26">
        <v>0</v>
      </c>
      <c r="H149" s="34">
        <f t="shared" si="18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9"/>
        <v>0</v>
      </c>
      <c r="F150" s="26">
        <v>0</v>
      </c>
      <c r="G150" s="26">
        <v>0</v>
      </c>
      <c r="H150" s="34">
        <f t="shared" si="18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7">SUM(D152:D158)</f>
        <v>0</v>
      </c>
      <c r="E151" s="29">
        <f t="shared" si="27"/>
        <v>0</v>
      </c>
      <c r="F151" s="7">
        <f t="shared" si="27"/>
        <v>0</v>
      </c>
      <c r="G151" s="7">
        <f t="shared" si="27"/>
        <v>0</v>
      </c>
      <c r="H151" s="29">
        <f t="shared" si="27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9"/>
        <v>0</v>
      </c>
      <c r="F152" s="26">
        <v>0</v>
      </c>
      <c r="G152" s="26">
        <v>0</v>
      </c>
      <c r="H152" s="34">
        <f t="shared" si="18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9"/>
        <v>0</v>
      </c>
      <c r="F153" s="26">
        <v>0</v>
      </c>
      <c r="G153" s="26">
        <v>0</v>
      </c>
      <c r="H153" s="34">
        <f t="shared" si="18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8">SUM(C154:D154)</f>
        <v>0</v>
      </c>
      <c r="F154" s="26">
        <v>0</v>
      </c>
      <c r="G154" s="26">
        <v>0</v>
      </c>
      <c r="H154" s="34">
        <f t="shared" ref="H154:H158" si="29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8"/>
        <v>0</v>
      </c>
      <c r="F155" s="26">
        <v>0</v>
      </c>
      <c r="G155" s="26">
        <v>0</v>
      </c>
      <c r="H155" s="34">
        <f t="shared" si="29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8"/>
        <v>0</v>
      </c>
      <c r="F156" s="26">
        <v>0</v>
      </c>
      <c r="G156" s="26">
        <v>0</v>
      </c>
      <c r="H156" s="34">
        <f t="shared" si="29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8"/>
        <v>0</v>
      </c>
      <c r="F157" s="26">
        <v>0</v>
      </c>
      <c r="G157" s="26">
        <v>0</v>
      </c>
      <c r="H157" s="34">
        <f t="shared" si="29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8"/>
        <v>0</v>
      </c>
      <c r="F158" s="26">
        <v>0</v>
      </c>
      <c r="G158" s="26">
        <v>0</v>
      </c>
      <c r="H158" s="34">
        <f t="shared" si="29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26660951</v>
      </c>
      <c r="D160" s="24">
        <f t="shared" ref="D160:G160" si="30">SUM(D10,D85)</f>
        <v>10959791</v>
      </c>
      <c r="E160" s="32">
        <f>SUM(E10,E85)</f>
        <v>37620742</v>
      </c>
      <c r="F160" s="24">
        <f t="shared" si="30"/>
        <v>31626085</v>
      </c>
      <c r="G160" s="24">
        <f t="shared" si="30"/>
        <v>31569901</v>
      </c>
      <c r="H160" s="32">
        <f>SUM(H10,H85)</f>
        <v>5994657</v>
      </c>
    </row>
    <row r="161" spans="2:8" s="35" customFormat="1" x14ac:dyDescent="0.2"/>
    <row r="162" spans="2:8" s="35" customFormat="1" x14ac:dyDescent="0.2"/>
    <row r="163" spans="2:8" s="35" customFormat="1" x14ac:dyDescent="0.2"/>
    <row r="164" spans="2:8" s="35" customFormat="1" x14ac:dyDescent="0.2"/>
    <row r="165" spans="2:8" s="35" customFormat="1" x14ac:dyDescent="0.2">
      <c r="B165" s="36" t="s">
        <v>90</v>
      </c>
      <c r="C165" s="36"/>
      <c r="D165" s="36"/>
      <c r="E165" s="36" t="s">
        <v>91</v>
      </c>
      <c r="F165" s="36"/>
      <c r="G165" s="36"/>
      <c r="H165" s="36"/>
    </row>
    <row r="166" spans="2:8" s="35" customFormat="1" x14ac:dyDescent="0.2">
      <c r="B166" s="36" t="s">
        <v>92</v>
      </c>
      <c r="C166" s="36"/>
      <c r="D166" s="36"/>
      <c r="E166" s="36" t="s">
        <v>93</v>
      </c>
      <c r="F166" s="36"/>
      <c r="G166" s="36"/>
      <c r="H166" s="36"/>
    </row>
    <row r="167" spans="2:8" s="35" customFormat="1" x14ac:dyDescent="0.2">
      <c r="B167" s="36" t="s">
        <v>94</v>
      </c>
      <c r="C167" s="36"/>
      <c r="D167" s="36"/>
      <c r="E167" s="36" t="s">
        <v>95</v>
      </c>
      <c r="F167" s="36"/>
      <c r="G167" s="36"/>
      <c r="H167" s="36"/>
    </row>
    <row r="168" spans="2:8" s="35" customFormat="1" x14ac:dyDescent="0.2">
      <c r="B168" s="36" t="s">
        <v>96</v>
      </c>
      <c r="C168" s="36"/>
      <c r="D168" s="36"/>
      <c r="E168" s="36"/>
      <c r="F168" s="36"/>
      <c r="G168" s="36"/>
      <c r="H168" s="36"/>
    </row>
    <row r="169" spans="2:8" s="35" customFormat="1" x14ac:dyDescent="0.2"/>
    <row r="170" spans="2:8" s="35" customFormat="1" x14ac:dyDescent="0.2"/>
    <row r="171" spans="2:8" s="35" customFormat="1" x14ac:dyDescent="0.2"/>
    <row r="172" spans="2:8" s="35" customFormat="1" x14ac:dyDescent="0.2"/>
    <row r="173" spans="2:8" s="35" customFormat="1" x14ac:dyDescent="0.2"/>
    <row r="174" spans="2:8" s="35" customFormat="1" x14ac:dyDescent="0.2"/>
    <row r="175" spans="2:8" s="35" customFormat="1" x14ac:dyDescent="0.2"/>
    <row r="176" spans="2:8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2023-02-07T22:32:28Z</cp:lastPrinted>
  <dcterms:created xsi:type="dcterms:W3CDTF">2020-01-08T21:14:59Z</dcterms:created>
  <dcterms:modified xsi:type="dcterms:W3CDTF">2023-02-07T22:32:58Z</dcterms:modified>
</cp:coreProperties>
</file>